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E3F54A89-8201-4D93-A245-EA6A802A49F7}" xr6:coauthVersionLast="43" xr6:coauthVersionMax="43" xr10:uidLastSave="{00000000-0000-0000-0000-000000000000}"/>
  <bookViews>
    <workbookView xWindow="-120" yWindow="-120" windowWidth="29040" windowHeight="15840" tabRatio="500" xr2:uid="{00000000-000D-0000-FFFF-FFFF00000000}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3" l="1"/>
  <c r="F16" i="3" s="1"/>
  <c r="I15" i="3"/>
  <c r="B15" i="3"/>
  <c r="B14" i="3"/>
  <c r="B13" i="3"/>
  <c r="E11" i="3"/>
  <c r="E12" i="3" s="1"/>
  <c r="F12" i="3" s="1"/>
  <c r="F10" i="3"/>
  <c r="H9" i="3"/>
  <c r="H11" i="3" s="1"/>
  <c r="B9" i="3"/>
  <c r="C14" i="3" s="1"/>
  <c r="F9" i="3" l="1"/>
  <c r="B11" i="3"/>
  <c r="F11" i="3" s="1"/>
  <c r="C12" i="3"/>
  <c r="E14" i="3"/>
  <c r="F14" i="3" s="1"/>
  <c r="C15" i="3"/>
  <c r="E15" i="3"/>
  <c r="F15" i="3" s="1"/>
  <c r="H13" i="3"/>
  <c r="I13" i="3" s="1"/>
  <c r="I11" i="3"/>
  <c r="E13" i="3"/>
  <c r="F13" i="3" s="1"/>
  <c r="C13" i="3"/>
  <c r="I9" i="3"/>
</calcChain>
</file>

<file path=xl/sharedStrings.xml><?xml version="1.0" encoding="utf-8"?>
<sst xmlns="http://schemas.openxmlformats.org/spreadsheetml/2006/main" count="196" uniqueCount="38">
  <si>
    <t>PROFIT</t>
  </si>
  <si>
    <t>Cont</t>
  </si>
  <si>
    <t>Valuta</t>
  </si>
  <si>
    <t>eur</t>
  </si>
  <si>
    <t>lei</t>
  </si>
  <si>
    <t>*7304</t>
  </si>
  <si>
    <t>*7302</t>
  </si>
  <si>
    <t>*7303</t>
  </si>
  <si>
    <t>*7305</t>
  </si>
  <si>
    <t>PROFIT                10%</t>
  </si>
  <si>
    <t>MILOSTENIE        3%</t>
  </si>
  <si>
    <t>IMPOZITE             3%</t>
  </si>
  <si>
    <t>OPEX                   64%</t>
  </si>
  <si>
    <t xml:space="preserve">Denumirea contului </t>
  </si>
  <si>
    <t>29.12.2017</t>
  </si>
  <si>
    <t>SOLD</t>
  </si>
  <si>
    <t>Transfer</t>
  </si>
  <si>
    <t>Total venituri</t>
  </si>
  <si>
    <t>Marfuri + subcontractori</t>
  </si>
  <si>
    <t>VENITUL REAL</t>
  </si>
  <si>
    <t>Impozite</t>
  </si>
  <si>
    <t>Cheltuieli operationale</t>
  </si>
  <si>
    <t>Target (lei)</t>
  </si>
  <si>
    <t>YTD Q1</t>
  </si>
  <si>
    <t>YTD Q2</t>
  </si>
  <si>
    <t>YTD Q3</t>
  </si>
  <si>
    <t>YTD Q4</t>
  </si>
  <si>
    <t>%</t>
  </si>
  <si>
    <t>Diferenta</t>
  </si>
  <si>
    <t>Observatii</t>
  </si>
  <si>
    <t>Data echilibrării conturilor</t>
  </si>
  <si>
    <t>ACTIONARI</t>
  </si>
  <si>
    <t>www.burcash.ro</t>
  </si>
  <si>
    <t>% actual</t>
  </si>
  <si>
    <t>% target</t>
  </si>
  <si>
    <t>Compensatie actionari</t>
  </si>
  <si>
    <t>Donații/milostenie</t>
  </si>
  <si>
    <t>GENERATORUL DE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</si>
</sst>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_R_O_N_ ;_ * \(#,##0.00\)\ _R_O_N_ ;_ * &quot;-&quot;??_)\ _R_O_N_ ;_ @_ "/>
    <numFmt numFmtId="165" formatCode="_ * #,##0_)\ _R_O_N_ ;_ * \(#,##0\)\ _R_O_N_ ;_ * &quot;-&quot;??_)\ _R_O_N_ ;_ @_ "/>
    <numFmt numFmtId="166" formatCode="0.0%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AD5FF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5" fontId="0" fillId="0" borderId="0" xfId="1" applyNumberFormat="1" applyFont="1"/>
    <xf numFmtId="165" fontId="0" fillId="0" borderId="1" xfId="1" applyNumberFormat="1" applyFont="1" applyBorder="1"/>
    <xf numFmtId="0" fontId="4" fillId="0" borderId="0" xfId="0" applyFont="1"/>
    <xf numFmtId="0" fontId="4" fillId="0" borderId="1" xfId="0" applyFont="1" applyBorder="1"/>
    <xf numFmtId="165" fontId="5" fillId="0" borderId="0" xfId="1" applyNumberFormat="1" applyFont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8" xfId="0" applyBorder="1"/>
    <xf numFmtId="0" fontId="5" fillId="0" borderId="0" xfId="0" applyFont="1" applyAlignment="1">
      <alignment horizontal="center"/>
    </xf>
    <xf numFmtId="9" fontId="0" fillId="0" borderId="0" xfId="2" applyFont="1"/>
    <xf numFmtId="0" fontId="9" fillId="0" borderId="0" xfId="0" applyFont="1" applyFill="1" applyAlignment="1">
      <alignment horizontal="center"/>
    </xf>
    <xf numFmtId="0" fontId="0" fillId="0" borderId="0" xfId="0" applyFill="1"/>
    <xf numFmtId="0" fontId="11" fillId="0" borderId="0" xfId="0" applyFont="1"/>
    <xf numFmtId="0" fontId="11" fillId="0" borderId="1" xfId="0" applyFont="1" applyBorder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10" fontId="0" fillId="0" borderId="9" xfId="2" applyNumberFormat="1" applyFont="1" applyBorder="1"/>
    <xf numFmtId="166" fontId="0" fillId="0" borderId="0" xfId="2" applyNumberFormat="1" applyFont="1" applyBorder="1"/>
    <xf numFmtId="9" fontId="0" fillId="0" borderId="0" xfId="0" applyNumberFormat="1" applyBorder="1"/>
    <xf numFmtId="10" fontId="0" fillId="0" borderId="0" xfId="0" applyNumberFormat="1" applyBorder="1"/>
    <xf numFmtId="0" fontId="0" fillId="0" borderId="7" xfId="0" applyBorder="1"/>
    <xf numFmtId="0" fontId="9" fillId="0" borderId="0" xfId="0" applyFont="1" applyFill="1" applyAlignment="1"/>
    <xf numFmtId="0" fontId="3" fillId="4" borderId="10" xfId="0" applyFont="1" applyFill="1" applyBorder="1"/>
    <xf numFmtId="0" fontId="10" fillId="4" borderId="10" xfId="0" applyFont="1" applyFill="1" applyBorder="1"/>
    <xf numFmtId="0" fontId="10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3" fillId="2" borderId="3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/>
    </xf>
    <xf numFmtId="3" fontId="0" fillId="0" borderId="0" xfId="0" applyNumberFormat="1" applyBorder="1"/>
    <xf numFmtId="3" fontId="3" fillId="0" borderId="9" xfId="0" applyNumberFormat="1" applyFont="1" applyBorder="1"/>
    <xf numFmtId="3" fontId="7" fillId="0" borderId="0" xfId="0" applyNumberFormat="1" applyFont="1" applyBorder="1"/>
    <xf numFmtId="3" fontId="6" fillId="0" borderId="0" xfId="0" applyNumberFormat="1" applyFont="1" applyBorder="1"/>
    <xf numFmtId="3" fontId="6" fillId="0" borderId="2" xfId="0" applyNumberFormat="1" applyFont="1" applyBorder="1"/>
    <xf numFmtId="10" fontId="0" fillId="0" borderId="2" xfId="0" applyNumberFormat="1" applyBorder="1"/>
    <xf numFmtId="3" fontId="0" fillId="0" borderId="2" xfId="0" applyNumberFormat="1" applyBorder="1"/>
    <xf numFmtId="3" fontId="3" fillId="0" borderId="7" xfId="0" applyNumberFormat="1" applyFont="1" applyBorder="1"/>
    <xf numFmtId="3" fontId="0" fillId="0" borderId="8" xfId="0" applyNumberFormat="1" applyBorder="1"/>
    <xf numFmtId="0" fontId="10" fillId="0" borderId="8" xfId="0" applyFont="1" applyBorder="1"/>
    <xf numFmtId="0" fontId="10" fillId="0" borderId="6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0" xfId="3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Medium7"/>
  <colors>
    <mruColors>
      <color rgb="FFFA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43589</xdr:colOff>
      <xdr:row>0</xdr:row>
      <xdr:rowOff>61555</xdr:rowOff>
    </xdr:from>
    <xdr:to>
      <xdr:col>9</xdr:col>
      <xdr:colOff>0</xdr:colOff>
      <xdr:row>6</xdr:row>
      <xdr:rowOff>101599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1BCA3D-D7D8-2F45-AF35-E883D6BAEB68}"/>
            </a:ext>
          </a:extLst>
        </xdr:cNvPr>
        <xdr:cNvSpPr txBox="1"/>
      </xdr:nvSpPr>
      <xdr:spPr>
        <a:xfrm>
          <a:off x="4767989" y="61555"/>
          <a:ext cx="5747611" cy="164024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Instructiunile</a:t>
          </a:r>
          <a:r>
            <a:rPr lang="en-US" sz="1200" b="1" baseline="0"/>
            <a:t> de lucru:</a:t>
          </a:r>
        </a:p>
        <a:p>
          <a:endParaRPr lang="en-US" sz="1100" b="1" baseline="0"/>
        </a:p>
        <a:p>
          <a:r>
            <a:rPr lang="en-US" sz="1000"/>
            <a:t>- în</a:t>
          </a:r>
          <a:r>
            <a:rPr lang="en-US" sz="1000" baseline="0"/>
            <a:t> ultima zi de Vineri a fiecărei luni se distribuie banii din contul mare (*7302) în cele 4 conturi</a:t>
          </a:r>
        </a:p>
        <a:p>
          <a:r>
            <a:rPr lang="en-US" sz="1000" baseline="0"/>
            <a:t>- alocarea se face raportat la sumele de bani intrate in cont pe parcursul lunii și nu la soldul contului</a:t>
          </a:r>
        </a:p>
        <a:p>
          <a:r>
            <a:rPr lang="en-US" sz="1000" baseline="0"/>
            <a:t>- plățlle către furnizori se fac exclusiv în datele de 10 și 24 a fiecărei luni din contul mare *7302 OPEX</a:t>
          </a:r>
        </a:p>
        <a:p>
          <a:r>
            <a:rPr lang="en-US" sz="1000" baseline="0"/>
            <a:t>- plata impozitelor se face in data de 24 a fiecărei luni din contul IMPOZITE (*7305)</a:t>
          </a:r>
        </a:p>
        <a:p>
          <a:r>
            <a:rPr lang="en-US" sz="1000" baseline="0"/>
            <a:t>- profitul se va transforma în euro/chf la cursul de schimb al zilei transferului </a:t>
          </a:r>
        </a:p>
        <a:p>
          <a:r>
            <a:rPr lang="en-US" sz="1000" baseline="0"/>
            <a:t>- pentru sumele încasate care depășesc 10.000 lei alocarea pe conturi se va face în maxim 3 zile de la momentul încasării</a:t>
          </a:r>
        </a:p>
        <a:p>
          <a:endParaRPr lang="en-US" sz="1100" baseline="0"/>
        </a:p>
        <a:p>
          <a:endParaRPr lang="en-US" sz="1100" baseline="0"/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urcash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74"/>
  <sheetViews>
    <sheetView tabSelected="1" workbookViewId="0">
      <selection activeCell="K6" sqref="K6"/>
    </sheetView>
  </sheetViews>
  <sheetFormatPr defaultColWidth="11" defaultRowHeight="15.75" x14ac:dyDescent="0.25"/>
  <cols>
    <col min="1" max="1" width="42.125" customWidth="1"/>
    <col min="5" max="5" width="13.125" customWidth="1"/>
    <col min="6" max="6" width="11.875" customWidth="1"/>
    <col min="7" max="7" width="9" customWidth="1"/>
  </cols>
  <sheetData>
    <row r="2" spans="1:9" ht="26.1" customHeight="1" x14ac:dyDescent="0.4">
      <c r="A2" s="53" t="s">
        <v>37</v>
      </c>
      <c r="B2" s="53"/>
      <c r="C2" s="53"/>
      <c r="D2" s="25"/>
      <c r="E2" s="25"/>
    </row>
    <row r="3" spans="1:9" ht="26.1" customHeight="1" x14ac:dyDescent="0.4">
      <c r="A3" s="53"/>
      <c r="B3" s="53"/>
      <c r="C3" s="53"/>
      <c r="D3" s="25"/>
      <c r="E3" s="25"/>
    </row>
    <row r="4" spans="1:9" ht="26.1" customHeight="1" x14ac:dyDescent="0.4">
      <c r="A4" s="53"/>
      <c r="B4" s="53"/>
      <c r="C4" s="53"/>
      <c r="D4" s="14"/>
      <c r="E4" s="14"/>
      <c r="F4" s="15"/>
    </row>
    <row r="5" spans="1:9" ht="26.25" x14ac:dyDescent="0.4">
      <c r="A5" s="14"/>
      <c r="B5" s="14"/>
      <c r="C5" s="14"/>
      <c r="D5" s="14"/>
      <c r="E5" s="14"/>
      <c r="F5" s="15"/>
    </row>
    <row r="6" spans="1:9" ht="26.25" x14ac:dyDescent="0.4">
      <c r="A6" s="51" t="s">
        <v>32</v>
      </c>
      <c r="B6" s="52"/>
      <c r="C6" s="52"/>
      <c r="D6" s="14"/>
      <c r="E6" s="14"/>
      <c r="F6" s="15"/>
    </row>
    <row r="7" spans="1:9" ht="16.5" thickBot="1" x14ac:dyDescent="0.3"/>
    <row r="8" spans="1:9" ht="21" x14ac:dyDescent="0.35">
      <c r="A8" s="32"/>
      <c r="B8" s="33">
        <v>2017</v>
      </c>
      <c r="C8" s="33" t="s">
        <v>33</v>
      </c>
      <c r="D8" s="33" t="s">
        <v>34</v>
      </c>
      <c r="E8" s="34" t="s">
        <v>22</v>
      </c>
      <c r="F8" s="35" t="s">
        <v>28</v>
      </c>
      <c r="H8" s="54" t="s">
        <v>23</v>
      </c>
      <c r="I8" s="55"/>
    </row>
    <row r="9" spans="1:9" ht="18.75" x14ac:dyDescent="0.3">
      <c r="A9" s="45" t="s">
        <v>17</v>
      </c>
      <c r="B9" s="36">
        <f>168125+131054</f>
        <v>299179</v>
      </c>
      <c r="C9" s="9"/>
      <c r="D9" s="9"/>
      <c r="E9" s="36">
        <v>700000</v>
      </c>
      <c r="F9" s="37">
        <f>B9-E9</f>
        <v>-400821</v>
      </c>
      <c r="G9" s="13"/>
      <c r="H9" s="44">
        <f>34823+26492+120731</f>
        <v>182046</v>
      </c>
      <c r="I9" s="20">
        <f>H9/$E$9</f>
        <v>0.26006571428571429</v>
      </c>
    </row>
    <row r="10" spans="1:9" ht="21" x14ac:dyDescent="0.35">
      <c r="A10" s="45" t="s">
        <v>18</v>
      </c>
      <c r="B10" s="36">
        <v>0</v>
      </c>
      <c r="C10" s="9"/>
      <c r="D10" s="9"/>
      <c r="E10" s="36"/>
      <c r="F10" s="37">
        <f t="shared" ref="F10:F16" si="0">B10-E10</f>
        <v>0</v>
      </c>
      <c r="H10" s="56" t="s">
        <v>24</v>
      </c>
      <c r="I10" s="57"/>
    </row>
    <row r="11" spans="1:9" ht="18.75" x14ac:dyDescent="0.3">
      <c r="A11" s="45" t="s">
        <v>19</v>
      </c>
      <c r="B11" s="36">
        <f>B9-B10</f>
        <v>299179</v>
      </c>
      <c r="C11" s="9"/>
      <c r="D11" s="9"/>
      <c r="E11" s="36">
        <f>E9</f>
        <v>700000</v>
      </c>
      <c r="F11" s="37">
        <f t="shared" si="0"/>
        <v>-400821</v>
      </c>
      <c r="H11" s="44">
        <f>H9+112598+23253+30889+6757-20400</f>
        <v>335143</v>
      </c>
      <c r="I11" s="20">
        <f>H11/$E$9</f>
        <v>0.4787757142857143</v>
      </c>
    </row>
    <row r="12" spans="1:9" ht="21" x14ac:dyDescent="0.35">
      <c r="A12" s="45" t="s">
        <v>0</v>
      </c>
      <c r="B12" s="36">
        <v>75000</v>
      </c>
      <c r="C12" s="21">
        <f>B12/B9</f>
        <v>0.25068604414079865</v>
      </c>
      <c r="D12" s="22">
        <v>0.35</v>
      </c>
      <c r="E12" s="36">
        <f>E11*D12</f>
        <v>244999.99999999997</v>
      </c>
      <c r="F12" s="37">
        <f t="shared" si="0"/>
        <v>-169999.99999999997</v>
      </c>
      <c r="H12" s="56" t="s">
        <v>25</v>
      </c>
      <c r="I12" s="57"/>
    </row>
    <row r="13" spans="1:9" ht="18.75" x14ac:dyDescent="0.3">
      <c r="A13" s="45" t="s">
        <v>35</v>
      </c>
      <c r="B13" s="38">
        <f>33466+22861+15100</f>
        <v>71427</v>
      </c>
      <c r="C13" s="21">
        <f>B13/B9</f>
        <v>0.238743360997931</v>
      </c>
      <c r="D13" s="22">
        <v>0.2</v>
      </c>
      <c r="E13" s="36">
        <f>E11*D13</f>
        <v>140000</v>
      </c>
      <c r="F13" s="37">
        <f t="shared" si="0"/>
        <v>-68573</v>
      </c>
      <c r="H13" s="44">
        <f>H11+24020+1997+3615</f>
        <v>364775</v>
      </c>
      <c r="I13" s="20">
        <f>H13/$E$9</f>
        <v>0.52110714285714288</v>
      </c>
    </row>
    <row r="14" spans="1:9" ht="21" x14ac:dyDescent="0.35">
      <c r="A14" s="45" t="s">
        <v>36</v>
      </c>
      <c r="B14" s="38">
        <f>4500+17782-15100</f>
        <v>7182</v>
      </c>
      <c r="C14" s="21">
        <f>B14/B9</f>
        <v>2.4005695586922879E-2</v>
      </c>
      <c r="D14" s="23">
        <v>4.4999999999999998E-2</v>
      </c>
      <c r="E14" s="36">
        <f>E11*D14</f>
        <v>31500</v>
      </c>
      <c r="F14" s="37">
        <f t="shared" si="0"/>
        <v>-24318</v>
      </c>
      <c r="H14" s="56" t="s">
        <v>26</v>
      </c>
      <c r="I14" s="57"/>
    </row>
    <row r="15" spans="1:9" ht="18.75" x14ac:dyDescent="0.3">
      <c r="A15" s="45" t="s">
        <v>20</v>
      </c>
      <c r="B15" s="39">
        <f>4366+8326</f>
        <v>12692</v>
      </c>
      <c r="C15" s="21">
        <f>B15/B9</f>
        <v>4.2422763629800221E-2</v>
      </c>
      <c r="D15" s="22">
        <v>0.03</v>
      </c>
      <c r="E15" s="36">
        <f>E11*D15</f>
        <v>21000</v>
      </c>
      <c r="F15" s="37">
        <f t="shared" si="0"/>
        <v>-8308</v>
      </c>
      <c r="H15" s="11">
        <v>657465</v>
      </c>
      <c r="I15" s="20">
        <f>H15/$E$9</f>
        <v>0.93923571428571428</v>
      </c>
    </row>
    <row r="16" spans="1:9" ht="19.5" thickBot="1" x14ac:dyDescent="0.35">
      <c r="A16" s="46" t="s">
        <v>21</v>
      </c>
      <c r="B16" s="40">
        <v>79793</v>
      </c>
      <c r="C16" s="41">
        <v>0.44409999999999999</v>
      </c>
      <c r="D16" s="41">
        <v>0.375</v>
      </c>
      <c r="E16" s="42">
        <f>E9*D16</f>
        <v>262500</v>
      </c>
      <c r="F16" s="43">
        <f t="shared" si="0"/>
        <v>-182707</v>
      </c>
      <c r="H16" s="10"/>
      <c r="I16" s="24"/>
    </row>
    <row r="18" spans="1:9" ht="18.75" x14ac:dyDescent="0.3">
      <c r="A18" s="26" t="s">
        <v>30</v>
      </c>
      <c r="B18" s="27" t="s">
        <v>13</v>
      </c>
      <c r="C18" s="27" t="s">
        <v>1</v>
      </c>
      <c r="D18" s="27" t="s">
        <v>2</v>
      </c>
      <c r="E18" s="28" t="s">
        <v>15</v>
      </c>
      <c r="F18" s="28" t="s">
        <v>16</v>
      </c>
      <c r="G18" s="29" t="s">
        <v>27</v>
      </c>
      <c r="H18" s="58" t="s">
        <v>29</v>
      </c>
      <c r="I18" s="58"/>
    </row>
    <row r="19" spans="1:9" ht="16.5" thickBot="1" x14ac:dyDescent="0.3">
      <c r="A19" s="30"/>
      <c r="B19" s="30"/>
      <c r="C19" s="31"/>
      <c r="D19" s="30"/>
      <c r="E19" s="30"/>
      <c r="F19" s="30"/>
      <c r="G19" s="30"/>
      <c r="H19" s="30"/>
      <c r="I19" s="30"/>
    </row>
    <row r="20" spans="1:9" x14ac:dyDescent="0.25">
      <c r="A20" s="5" t="s">
        <v>14</v>
      </c>
      <c r="B20" t="s">
        <v>9</v>
      </c>
      <c r="C20" s="18" t="s">
        <v>6</v>
      </c>
      <c r="D20" s="12" t="s">
        <v>3</v>
      </c>
      <c r="E20" s="7">
        <v>1389</v>
      </c>
      <c r="F20" s="16"/>
      <c r="H20" s="50"/>
      <c r="I20" s="50"/>
    </row>
    <row r="21" spans="1:9" x14ac:dyDescent="0.25">
      <c r="A21" s="5" t="s">
        <v>14</v>
      </c>
      <c r="B21" t="s">
        <v>31</v>
      </c>
      <c r="C21" s="18" t="s">
        <v>5</v>
      </c>
      <c r="D21" s="1" t="s">
        <v>4</v>
      </c>
      <c r="E21" s="3">
        <v>8940</v>
      </c>
      <c r="F21" s="16"/>
      <c r="H21" s="47"/>
      <c r="I21" s="47"/>
    </row>
    <row r="22" spans="1:9" x14ac:dyDescent="0.25">
      <c r="A22" s="5" t="s">
        <v>14</v>
      </c>
      <c r="B22" t="s">
        <v>10</v>
      </c>
      <c r="C22" s="18" t="s">
        <v>7</v>
      </c>
      <c r="D22" s="1" t="s">
        <v>4</v>
      </c>
      <c r="E22" s="3">
        <v>1764</v>
      </c>
      <c r="F22" s="16"/>
      <c r="H22" s="47"/>
      <c r="I22" s="47"/>
    </row>
    <row r="23" spans="1:9" x14ac:dyDescent="0.25">
      <c r="A23" s="5" t="s">
        <v>14</v>
      </c>
      <c r="B23" t="s">
        <v>11</v>
      </c>
      <c r="C23" s="18" t="s">
        <v>8</v>
      </c>
      <c r="D23" s="1" t="s">
        <v>4</v>
      </c>
      <c r="E23" s="3">
        <v>1341</v>
      </c>
      <c r="F23" s="16"/>
      <c r="H23" s="47"/>
      <c r="I23" s="47"/>
    </row>
    <row r="24" spans="1:9" x14ac:dyDescent="0.25">
      <c r="A24" s="6" t="s">
        <v>14</v>
      </c>
      <c r="B24" s="2" t="s">
        <v>12</v>
      </c>
      <c r="C24" s="19" t="s">
        <v>6</v>
      </c>
      <c r="D24" s="8" t="s">
        <v>4</v>
      </c>
      <c r="E24" s="4">
        <v>29379</v>
      </c>
      <c r="F24" s="17"/>
      <c r="G24" s="2"/>
      <c r="H24" s="48"/>
      <c r="I24" s="48"/>
    </row>
    <row r="25" spans="1:9" x14ac:dyDescent="0.25">
      <c r="A25" s="5"/>
      <c r="B25" t="s">
        <v>9</v>
      </c>
      <c r="C25" s="18" t="s">
        <v>6</v>
      </c>
      <c r="D25" s="12" t="s">
        <v>3</v>
      </c>
      <c r="E25" s="7"/>
      <c r="F25" s="16"/>
      <c r="H25" s="49"/>
      <c r="I25" s="49"/>
    </row>
    <row r="26" spans="1:9" x14ac:dyDescent="0.25">
      <c r="A26" s="5"/>
      <c r="B26" t="s">
        <v>31</v>
      </c>
      <c r="C26" s="18" t="s">
        <v>5</v>
      </c>
      <c r="D26" s="1" t="s">
        <v>4</v>
      </c>
      <c r="E26" s="3"/>
      <c r="F26" s="16"/>
      <c r="H26" s="47"/>
      <c r="I26" s="47"/>
    </row>
    <row r="27" spans="1:9" x14ac:dyDescent="0.25">
      <c r="A27" s="5"/>
      <c r="B27" t="s">
        <v>10</v>
      </c>
      <c r="C27" s="18" t="s">
        <v>7</v>
      </c>
      <c r="D27" s="1" t="s">
        <v>4</v>
      </c>
      <c r="E27" s="3"/>
      <c r="F27" s="16"/>
      <c r="H27" s="47"/>
      <c r="I27" s="47"/>
    </row>
    <row r="28" spans="1:9" x14ac:dyDescent="0.25">
      <c r="A28" s="5"/>
      <c r="B28" t="s">
        <v>11</v>
      </c>
      <c r="C28" s="18" t="s">
        <v>8</v>
      </c>
      <c r="D28" s="1" t="s">
        <v>4</v>
      </c>
      <c r="E28" s="3"/>
      <c r="F28" s="16"/>
      <c r="H28" s="47"/>
      <c r="I28" s="47"/>
    </row>
    <row r="29" spans="1:9" x14ac:dyDescent="0.25">
      <c r="A29" s="6"/>
      <c r="B29" s="2" t="s">
        <v>12</v>
      </c>
      <c r="C29" s="19" t="s">
        <v>6</v>
      </c>
      <c r="D29" s="8" t="s">
        <v>4</v>
      </c>
      <c r="E29" s="4"/>
      <c r="F29" s="17"/>
      <c r="G29" s="2"/>
      <c r="H29" s="48"/>
      <c r="I29" s="48"/>
    </row>
    <row r="30" spans="1:9" x14ac:dyDescent="0.25">
      <c r="A30" s="5"/>
      <c r="B30" t="s">
        <v>9</v>
      </c>
      <c r="C30" s="18" t="s">
        <v>6</v>
      </c>
      <c r="D30" s="12" t="s">
        <v>3</v>
      </c>
      <c r="E30" s="7"/>
      <c r="F30" s="16"/>
      <c r="H30" s="49"/>
      <c r="I30" s="49"/>
    </row>
    <row r="31" spans="1:9" x14ac:dyDescent="0.25">
      <c r="A31" s="5"/>
      <c r="B31" t="s">
        <v>31</v>
      </c>
      <c r="C31" s="18" t="s">
        <v>5</v>
      </c>
      <c r="D31" s="1" t="s">
        <v>4</v>
      </c>
      <c r="E31" s="3"/>
      <c r="F31" s="16"/>
      <c r="H31" s="47"/>
      <c r="I31" s="47"/>
    </row>
    <row r="32" spans="1:9" x14ac:dyDescent="0.25">
      <c r="A32" s="5"/>
      <c r="B32" t="s">
        <v>10</v>
      </c>
      <c r="C32" s="18" t="s">
        <v>7</v>
      </c>
      <c r="D32" s="1" t="s">
        <v>4</v>
      </c>
      <c r="E32" s="3"/>
      <c r="F32" s="16"/>
      <c r="H32" s="47"/>
      <c r="I32" s="47"/>
    </row>
    <row r="33" spans="1:9" x14ac:dyDescent="0.25">
      <c r="A33" s="5"/>
      <c r="B33" t="s">
        <v>11</v>
      </c>
      <c r="C33" s="18" t="s">
        <v>8</v>
      </c>
      <c r="D33" s="1" t="s">
        <v>4</v>
      </c>
      <c r="E33" s="3"/>
      <c r="F33" s="16"/>
      <c r="H33" s="47"/>
      <c r="I33" s="47"/>
    </row>
    <row r="34" spans="1:9" x14ac:dyDescent="0.25">
      <c r="A34" s="6"/>
      <c r="B34" s="2" t="s">
        <v>12</v>
      </c>
      <c r="C34" s="19" t="s">
        <v>6</v>
      </c>
      <c r="D34" s="8" t="s">
        <v>4</v>
      </c>
      <c r="E34" s="4"/>
      <c r="F34" s="17"/>
      <c r="G34" s="2"/>
      <c r="H34" s="48"/>
      <c r="I34" s="48"/>
    </row>
    <row r="35" spans="1:9" x14ac:dyDescent="0.25">
      <c r="A35" s="5"/>
      <c r="B35" t="s">
        <v>9</v>
      </c>
      <c r="C35" s="18" t="s">
        <v>6</v>
      </c>
      <c r="D35" s="12" t="s">
        <v>3</v>
      </c>
      <c r="E35" s="7"/>
      <c r="F35" s="16"/>
      <c r="H35" s="49"/>
      <c r="I35" s="49"/>
    </row>
    <row r="36" spans="1:9" x14ac:dyDescent="0.25">
      <c r="A36" s="5"/>
      <c r="B36" t="s">
        <v>31</v>
      </c>
      <c r="C36" s="18" t="s">
        <v>5</v>
      </c>
      <c r="D36" s="1" t="s">
        <v>4</v>
      </c>
      <c r="E36" s="3"/>
      <c r="F36" s="16"/>
      <c r="H36" s="47"/>
      <c r="I36" s="47"/>
    </row>
    <row r="37" spans="1:9" x14ac:dyDescent="0.25">
      <c r="A37" s="5"/>
      <c r="B37" t="s">
        <v>10</v>
      </c>
      <c r="C37" s="18" t="s">
        <v>7</v>
      </c>
      <c r="D37" s="1" t="s">
        <v>4</v>
      </c>
      <c r="E37" s="3"/>
      <c r="F37" s="16"/>
      <c r="H37" s="47"/>
      <c r="I37" s="47"/>
    </row>
    <row r="38" spans="1:9" x14ac:dyDescent="0.25">
      <c r="A38" s="5"/>
      <c r="B38" t="s">
        <v>11</v>
      </c>
      <c r="C38" s="18" t="s">
        <v>8</v>
      </c>
      <c r="D38" s="1" t="s">
        <v>4</v>
      </c>
      <c r="E38" s="3"/>
      <c r="F38" s="16"/>
      <c r="H38" s="47"/>
      <c r="I38" s="47"/>
    </row>
    <row r="39" spans="1:9" x14ac:dyDescent="0.25">
      <c r="A39" s="6"/>
      <c r="B39" s="2" t="s">
        <v>12</v>
      </c>
      <c r="C39" s="19" t="s">
        <v>6</v>
      </c>
      <c r="D39" s="8" t="s">
        <v>4</v>
      </c>
      <c r="E39" s="4"/>
      <c r="F39" s="17"/>
      <c r="G39" s="2"/>
      <c r="H39" s="48"/>
      <c r="I39" s="48"/>
    </row>
    <row r="40" spans="1:9" x14ac:dyDescent="0.25">
      <c r="A40" s="5"/>
      <c r="B40" t="s">
        <v>9</v>
      </c>
      <c r="C40" s="18" t="s">
        <v>6</v>
      </c>
      <c r="D40" s="12" t="s">
        <v>3</v>
      </c>
      <c r="E40" s="7"/>
      <c r="F40" s="16"/>
      <c r="H40" s="49"/>
      <c r="I40" s="49"/>
    </row>
    <row r="41" spans="1:9" x14ac:dyDescent="0.25">
      <c r="A41" s="5"/>
      <c r="B41" t="s">
        <v>31</v>
      </c>
      <c r="C41" s="18" t="s">
        <v>5</v>
      </c>
      <c r="D41" s="1" t="s">
        <v>4</v>
      </c>
      <c r="E41" s="3"/>
      <c r="F41" s="16"/>
      <c r="H41" s="47"/>
      <c r="I41" s="47"/>
    </row>
    <row r="42" spans="1:9" x14ac:dyDescent="0.25">
      <c r="A42" s="5"/>
      <c r="B42" t="s">
        <v>10</v>
      </c>
      <c r="C42" s="18" t="s">
        <v>7</v>
      </c>
      <c r="D42" s="1" t="s">
        <v>4</v>
      </c>
      <c r="E42" s="3"/>
      <c r="F42" s="16"/>
      <c r="H42" s="47"/>
      <c r="I42" s="47"/>
    </row>
    <row r="43" spans="1:9" x14ac:dyDescent="0.25">
      <c r="A43" s="5"/>
      <c r="B43" t="s">
        <v>11</v>
      </c>
      <c r="C43" s="18" t="s">
        <v>8</v>
      </c>
      <c r="D43" s="1" t="s">
        <v>4</v>
      </c>
      <c r="E43" s="3"/>
      <c r="F43" s="16"/>
      <c r="H43" s="47"/>
      <c r="I43" s="47"/>
    </row>
    <row r="44" spans="1:9" x14ac:dyDescent="0.25">
      <c r="A44" s="6"/>
      <c r="B44" s="2" t="s">
        <v>12</v>
      </c>
      <c r="C44" s="19" t="s">
        <v>6</v>
      </c>
      <c r="D44" s="8" t="s">
        <v>4</v>
      </c>
      <c r="E44" s="4"/>
      <c r="F44" s="17"/>
      <c r="G44" s="2"/>
      <c r="H44" s="48"/>
      <c r="I44" s="48"/>
    </row>
    <row r="45" spans="1:9" x14ac:dyDescent="0.25">
      <c r="A45" s="5"/>
      <c r="B45" t="s">
        <v>9</v>
      </c>
      <c r="C45" s="18" t="s">
        <v>6</v>
      </c>
      <c r="D45" s="12" t="s">
        <v>3</v>
      </c>
      <c r="E45" s="7"/>
      <c r="F45" s="16"/>
      <c r="H45" s="49"/>
      <c r="I45" s="49"/>
    </row>
    <row r="46" spans="1:9" x14ac:dyDescent="0.25">
      <c r="A46" s="5"/>
      <c r="B46" t="s">
        <v>31</v>
      </c>
      <c r="C46" s="18" t="s">
        <v>5</v>
      </c>
      <c r="D46" s="1" t="s">
        <v>4</v>
      </c>
      <c r="E46" s="3"/>
      <c r="F46" s="16"/>
      <c r="H46" s="47"/>
      <c r="I46" s="47"/>
    </row>
    <row r="47" spans="1:9" x14ac:dyDescent="0.25">
      <c r="A47" s="5"/>
      <c r="B47" t="s">
        <v>10</v>
      </c>
      <c r="C47" s="18" t="s">
        <v>7</v>
      </c>
      <c r="D47" s="1" t="s">
        <v>4</v>
      </c>
      <c r="E47" s="3"/>
      <c r="F47" s="16"/>
      <c r="H47" s="47"/>
      <c r="I47" s="47"/>
    </row>
    <row r="48" spans="1:9" x14ac:dyDescent="0.25">
      <c r="A48" s="5"/>
      <c r="B48" t="s">
        <v>11</v>
      </c>
      <c r="C48" s="18" t="s">
        <v>8</v>
      </c>
      <c r="D48" s="1" t="s">
        <v>4</v>
      </c>
      <c r="E48" s="3"/>
      <c r="F48" s="16"/>
      <c r="H48" s="47"/>
      <c r="I48" s="47"/>
    </row>
    <row r="49" spans="1:9" x14ac:dyDescent="0.25">
      <c r="A49" s="6"/>
      <c r="B49" s="2" t="s">
        <v>12</v>
      </c>
      <c r="C49" s="19" t="s">
        <v>6</v>
      </c>
      <c r="D49" s="8" t="s">
        <v>4</v>
      </c>
      <c r="E49" s="4"/>
      <c r="F49" s="17"/>
      <c r="G49" s="2"/>
      <c r="H49" s="48"/>
      <c r="I49" s="48"/>
    </row>
    <row r="50" spans="1:9" x14ac:dyDescent="0.25">
      <c r="A50" s="5"/>
      <c r="B50" t="s">
        <v>9</v>
      </c>
      <c r="C50" s="18" t="s">
        <v>6</v>
      </c>
      <c r="D50" s="12" t="s">
        <v>3</v>
      </c>
      <c r="E50" s="7"/>
      <c r="F50" s="16"/>
      <c r="H50" s="49"/>
      <c r="I50" s="49"/>
    </row>
    <row r="51" spans="1:9" x14ac:dyDescent="0.25">
      <c r="A51" s="5"/>
      <c r="B51" t="s">
        <v>31</v>
      </c>
      <c r="C51" s="18" t="s">
        <v>5</v>
      </c>
      <c r="D51" s="1" t="s">
        <v>4</v>
      </c>
      <c r="E51" s="3"/>
      <c r="F51" s="16"/>
      <c r="H51" s="47"/>
      <c r="I51" s="47"/>
    </row>
    <row r="52" spans="1:9" x14ac:dyDescent="0.25">
      <c r="A52" s="5"/>
      <c r="B52" t="s">
        <v>10</v>
      </c>
      <c r="C52" s="18" t="s">
        <v>7</v>
      </c>
      <c r="D52" s="1" t="s">
        <v>4</v>
      </c>
      <c r="E52" s="3"/>
      <c r="F52" s="16"/>
      <c r="H52" s="47"/>
      <c r="I52" s="47"/>
    </row>
    <row r="53" spans="1:9" x14ac:dyDescent="0.25">
      <c r="A53" s="5"/>
      <c r="B53" t="s">
        <v>11</v>
      </c>
      <c r="C53" s="18" t="s">
        <v>8</v>
      </c>
      <c r="D53" s="1" t="s">
        <v>4</v>
      </c>
      <c r="E53" s="3"/>
      <c r="F53" s="16"/>
      <c r="H53" s="47"/>
      <c r="I53" s="47"/>
    </row>
    <row r="54" spans="1:9" x14ac:dyDescent="0.25">
      <c r="A54" s="6"/>
      <c r="B54" s="2" t="s">
        <v>12</v>
      </c>
      <c r="C54" s="19" t="s">
        <v>6</v>
      </c>
      <c r="D54" s="8" t="s">
        <v>4</v>
      </c>
      <c r="E54" s="4"/>
      <c r="F54" s="17"/>
      <c r="G54" s="2"/>
      <c r="H54" s="48"/>
      <c r="I54" s="48"/>
    </row>
    <row r="55" spans="1:9" x14ac:dyDescent="0.25">
      <c r="A55" s="5"/>
      <c r="B55" t="s">
        <v>9</v>
      </c>
      <c r="C55" s="18" t="s">
        <v>6</v>
      </c>
      <c r="D55" s="12" t="s">
        <v>3</v>
      </c>
      <c r="E55" s="7"/>
      <c r="F55" s="16"/>
      <c r="H55" s="49"/>
      <c r="I55" s="49"/>
    </row>
    <row r="56" spans="1:9" x14ac:dyDescent="0.25">
      <c r="A56" s="5"/>
      <c r="B56" t="s">
        <v>31</v>
      </c>
      <c r="C56" s="18" t="s">
        <v>5</v>
      </c>
      <c r="D56" s="1" t="s">
        <v>4</v>
      </c>
      <c r="E56" s="3"/>
      <c r="F56" s="16"/>
      <c r="H56" s="47"/>
      <c r="I56" s="47"/>
    </row>
    <row r="57" spans="1:9" x14ac:dyDescent="0.25">
      <c r="A57" s="5"/>
      <c r="B57" t="s">
        <v>10</v>
      </c>
      <c r="C57" s="18" t="s">
        <v>7</v>
      </c>
      <c r="D57" s="1" t="s">
        <v>4</v>
      </c>
      <c r="E57" s="3"/>
      <c r="F57" s="16"/>
      <c r="H57" s="47"/>
      <c r="I57" s="47"/>
    </row>
    <row r="58" spans="1:9" x14ac:dyDescent="0.25">
      <c r="A58" s="5"/>
      <c r="B58" t="s">
        <v>11</v>
      </c>
      <c r="C58" s="18" t="s">
        <v>8</v>
      </c>
      <c r="D58" s="1" t="s">
        <v>4</v>
      </c>
      <c r="E58" s="3"/>
      <c r="F58" s="16"/>
      <c r="H58" s="47"/>
      <c r="I58" s="47"/>
    </row>
    <row r="59" spans="1:9" x14ac:dyDescent="0.25">
      <c r="A59" s="6"/>
      <c r="B59" s="2" t="s">
        <v>12</v>
      </c>
      <c r="C59" s="19" t="s">
        <v>6</v>
      </c>
      <c r="D59" s="8" t="s">
        <v>4</v>
      </c>
      <c r="E59" s="4"/>
      <c r="F59" s="17"/>
      <c r="G59" s="2"/>
      <c r="H59" s="48"/>
      <c r="I59" s="48"/>
    </row>
    <row r="60" spans="1:9" x14ac:dyDescent="0.25">
      <c r="A60" s="5"/>
      <c r="B60" t="s">
        <v>9</v>
      </c>
      <c r="C60" s="18" t="s">
        <v>6</v>
      </c>
      <c r="D60" s="12" t="s">
        <v>3</v>
      </c>
      <c r="E60" s="7"/>
      <c r="F60" s="16"/>
      <c r="H60" s="49"/>
      <c r="I60" s="49"/>
    </row>
    <row r="61" spans="1:9" x14ac:dyDescent="0.25">
      <c r="A61" s="5"/>
      <c r="B61" t="s">
        <v>31</v>
      </c>
      <c r="C61" s="18" t="s">
        <v>5</v>
      </c>
      <c r="D61" s="1" t="s">
        <v>4</v>
      </c>
      <c r="E61" s="3"/>
      <c r="F61" s="16"/>
      <c r="H61" s="47"/>
      <c r="I61" s="47"/>
    </row>
    <row r="62" spans="1:9" x14ac:dyDescent="0.25">
      <c r="A62" s="5"/>
      <c r="B62" t="s">
        <v>10</v>
      </c>
      <c r="C62" s="18" t="s">
        <v>7</v>
      </c>
      <c r="D62" s="1" t="s">
        <v>4</v>
      </c>
      <c r="E62" s="3"/>
      <c r="F62" s="16"/>
      <c r="H62" s="47"/>
      <c r="I62" s="47"/>
    </row>
    <row r="63" spans="1:9" x14ac:dyDescent="0.25">
      <c r="A63" s="5"/>
      <c r="B63" t="s">
        <v>11</v>
      </c>
      <c r="C63" s="18" t="s">
        <v>8</v>
      </c>
      <c r="D63" s="1" t="s">
        <v>4</v>
      </c>
      <c r="E63" s="3"/>
      <c r="F63" s="16"/>
      <c r="H63" s="47"/>
      <c r="I63" s="47"/>
    </row>
    <row r="64" spans="1:9" x14ac:dyDescent="0.25">
      <c r="A64" s="6"/>
      <c r="B64" s="2" t="s">
        <v>12</v>
      </c>
      <c r="C64" s="19" t="s">
        <v>6</v>
      </c>
      <c r="D64" s="8" t="s">
        <v>4</v>
      </c>
      <c r="E64" s="4"/>
      <c r="F64" s="17"/>
      <c r="G64" s="2"/>
      <c r="H64" s="48"/>
      <c r="I64" s="48"/>
    </row>
    <row r="65" spans="1:9" x14ac:dyDescent="0.25">
      <c r="A65" s="5"/>
      <c r="B65" t="s">
        <v>9</v>
      </c>
      <c r="C65" s="18" t="s">
        <v>6</v>
      </c>
      <c r="D65" s="12" t="s">
        <v>3</v>
      </c>
      <c r="E65" s="7"/>
      <c r="F65" s="16"/>
      <c r="H65" s="49"/>
      <c r="I65" s="49"/>
    </row>
    <row r="66" spans="1:9" x14ac:dyDescent="0.25">
      <c r="A66" s="5"/>
      <c r="B66" t="s">
        <v>31</v>
      </c>
      <c r="C66" s="18" t="s">
        <v>5</v>
      </c>
      <c r="D66" s="1" t="s">
        <v>4</v>
      </c>
      <c r="E66" s="3"/>
      <c r="F66" s="16"/>
      <c r="H66" s="47"/>
      <c r="I66" s="47"/>
    </row>
    <row r="67" spans="1:9" x14ac:dyDescent="0.25">
      <c r="A67" s="5"/>
      <c r="B67" t="s">
        <v>10</v>
      </c>
      <c r="C67" s="18" t="s">
        <v>7</v>
      </c>
      <c r="D67" s="1" t="s">
        <v>4</v>
      </c>
      <c r="E67" s="3"/>
      <c r="F67" s="16"/>
      <c r="H67" s="47"/>
      <c r="I67" s="47"/>
    </row>
    <row r="68" spans="1:9" x14ac:dyDescent="0.25">
      <c r="A68" s="5"/>
      <c r="B68" t="s">
        <v>11</v>
      </c>
      <c r="C68" s="18" t="s">
        <v>8</v>
      </c>
      <c r="D68" s="1" t="s">
        <v>4</v>
      </c>
      <c r="E68" s="3"/>
      <c r="F68" s="16"/>
      <c r="H68" s="47"/>
      <c r="I68" s="47"/>
    </row>
    <row r="69" spans="1:9" x14ac:dyDescent="0.25">
      <c r="A69" s="6"/>
      <c r="B69" s="2" t="s">
        <v>12</v>
      </c>
      <c r="C69" s="19" t="s">
        <v>6</v>
      </c>
      <c r="D69" s="8" t="s">
        <v>4</v>
      </c>
      <c r="E69" s="4"/>
      <c r="F69" s="17"/>
      <c r="G69" s="2"/>
      <c r="H69" s="48"/>
      <c r="I69" s="48"/>
    </row>
    <row r="70" spans="1:9" x14ac:dyDescent="0.25">
      <c r="A70" s="5"/>
      <c r="B70" t="s">
        <v>9</v>
      </c>
      <c r="C70" s="18" t="s">
        <v>6</v>
      </c>
      <c r="D70" s="12" t="s">
        <v>3</v>
      </c>
      <c r="E70" s="7"/>
      <c r="F70" s="16"/>
      <c r="H70" s="49"/>
      <c r="I70" s="49"/>
    </row>
    <row r="71" spans="1:9" x14ac:dyDescent="0.25">
      <c r="A71" s="5"/>
      <c r="B71" t="s">
        <v>31</v>
      </c>
      <c r="C71" s="18" t="s">
        <v>5</v>
      </c>
      <c r="D71" s="1" t="s">
        <v>4</v>
      </c>
      <c r="E71" s="3"/>
      <c r="F71" s="16"/>
      <c r="H71" s="47"/>
      <c r="I71" s="47"/>
    </row>
    <row r="72" spans="1:9" x14ac:dyDescent="0.25">
      <c r="A72" s="5"/>
      <c r="B72" t="s">
        <v>10</v>
      </c>
      <c r="C72" s="18" t="s">
        <v>7</v>
      </c>
      <c r="D72" s="1" t="s">
        <v>4</v>
      </c>
      <c r="E72" s="3"/>
      <c r="F72" s="16"/>
      <c r="H72" s="47"/>
      <c r="I72" s="47"/>
    </row>
    <row r="73" spans="1:9" x14ac:dyDescent="0.25">
      <c r="A73" s="5"/>
      <c r="B73" t="s">
        <v>11</v>
      </c>
      <c r="C73" s="18" t="s">
        <v>8</v>
      </c>
      <c r="D73" s="1" t="s">
        <v>4</v>
      </c>
      <c r="E73" s="3"/>
      <c r="F73" s="16"/>
      <c r="H73" s="47"/>
      <c r="I73" s="47"/>
    </row>
    <row r="74" spans="1:9" x14ac:dyDescent="0.25">
      <c r="A74" s="6"/>
      <c r="B74" s="2" t="s">
        <v>12</v>
      </c>
      <c r="C74" s="19" t="s">
        <v>6</v>
      </c>
      <c r="D74" s="8" t="s">
        <v>4</v>
      </c>
      <c r="E74" s="4"/>
      <c r="F74" s="17"/>
      <c r="G74" s="2"/>
      <c r="H74" s="48"/>
      <c r="I74" s="48"/>
    </row>
  </sheetData>
  <mergeCells count="62">
    <mergeCell ref="H14:I14"/>
    <mergeCell ref="H18:I18"/>
    <mergeCell ref="A6:C6"/>
    <mergeCell ref="A2:C4"/>
    <mergeCell ref="H8:I8"/>
    <mergeCell ref="H10:I10"/>
    <mergeCell ref="H12:I12"/>
    <mergeCell ref="H30:I30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42:I42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54:I54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66:I66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73:I73"/>
    <mergeCell ref="H74:I74"/>
    <mergeCell ref="H67:I67"/>
    <mergeCell ref="H68:I68"/>
    <mergeCell ref="H69:I69"/>
    <mergeCell ref="H70:I70"/>
    <mergeCell ref="H71:I71"/>
    <mergeCell ref="H72:I72"/>
  </mergeCells>
  <hyperlinks>
    <hyperlink ref="A6" r:id="rId1" xr:uid="{5FD8FB07-415F-8846-8FC3-ABD5EE73541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Asociatia Burcash - Managementul Banilor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Eusebiu Burcaș</dc:creator>
  <cp:lastModifiedBy>Pc</cp:lastModifiedBy>
  <dcterms:created xsi:type="dcterms:W3CDTF">2017-12-29T09:10:58Z</dcterms:created>
  <dcterms:modified xsi:type="dcterms:W3CDTF">2019-04-17T10:05:34Z</dcterms:modified>
</cp:coreProperties>
</file>