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mc:AlternateContent xmlns:mc="http://schemas.openxmlformats.org/markup-compatibility/2006">
    <mc:Choice Requires="x15">
      <x15ac:absPath xmlns:x15ac="http://schemas.microsoft.com/office/spreadsheetml/2010/11/ac" url="/Users/sebi/Documents/0. BURCASH (TM)/3. PRODUSELE/2020 MASTERMIND BURCASH/2026/"/>
    </mc:Choice>
  </mc:AlternateContent>
  <xr:revisionPtr revIDLastSave="0" documentId="8_{08A43FBE-4226-BD49-B518-BBB075AD2BCA}" xr6:coauthVersionLast="47" xr6:coauthVersionMax="47" xr10:uidLastSave="{00000000-0000-0000-0000-000000000000}"/>
  <bookViews>
    <workbookView xWindow="0" yWindow="500" windowWidth="28800" windowHeight="17500" tabRatio="500" xr2:uid="{00000000-000D-0000-FFFF-FFFF00000000}"/>
  </bookViews>
  <sheets>
    <sheet name="Pret" sheetId="1" r:id="rId1"/>
    <sheet name="+ 1% "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2" l="1"/>
  <c r="D12" i="1"/>
  <c r="D10" i="1"/>
  <c r="D8" i="1"/>
  <c r="C18" i="2"/>
  <c r="C8" i="2"/>
  <c r="C12" i="2" s="1"/>
  <c r="C16" i="2" s="1"/>
  <c r="C20" i="2" s="1"/>
  <c r="C22" i="2" s="1"/>
  <c r="E4" i="2"/>
  <c r="E18" i="2" s="1"/>
  <c r="E8" i="2" l="1"/>
  <c r="G12" i="2" l="1"/>
  <c r="E16" i="2"/>
  <c r="E20" i="2" l="1"/>
  <c r="G16" i="2"/>
  <c r="E22" i="2" l="1"/>
  <c r="G20" i="2"/>
  <c r="D23" i="1"/>
  <c r="D6" i="1"/>
  <c r="D24" i="1" s="1"/>
  <c r="F27" i="1" s="1"/>
  <c r="D27" i="1" l="1"/>
  <c r="E27" i="1"/>
  <c r="F29" i="1" l="1"/>
  <c r="E29" i="1"/>
  <c r="D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Eusebiu Burcaș</author>
  </authors>
  <commentList>
    <comment ref="B23" authorId="0" shapeId="0" xr:uid="{00000000-0006-0000-0000-000001000000}">
      <text>
        <r>
          <rPr>
            <b/>
            <sz val="10"/>
            <color rgb="FF000000"/>
            <rFont val="Tahoma"/>
            <family val="2"/>
            <charset val="238"/>
          </rPr>
          <t>Eusebiu Burcaș:</t>
        </r>
        <r>
          <rPr>
            <sz val="10"/>
            <color rgb="FF000000"/>
            <rFont val="Tahoma"/>
            <family val="2"/>
            <charset val="238"/>
          </rPr>
          <t xml:space="preserve">
</t>
        </r>
        <r>
          <rPr>
            <sz val="10"/>
            <color rgb="FF000000"/>
            <rFont val="Tahoma"/>
            <family val="2"/>
            <charset val="238"/>
          </rPr>
          <t>Cantitatea totală ce va fi vândută</t>
        </r>
      </text>
    </comment>
  </commentList>
</comments>
</file>

<file path=xl/sharedStrings.xml><?xml version="1.0" encoding="utf-8"?>
<sst xmlns="http://schemas.openxmlformats.org/spreadsheetml/2006/main" count="38" uniqueCount="38">
  <si>
    <t>www.burcash.ro</t>
  </si>
  <si>
    <t>Categoria de cost</t>
  </si>
  <si>
    <t>Muncă/Timpul tău</t>
  </si>
  <si>
    <t>Ambalaj</t>
  </si>
  <si>
    <t>Cantitate</t>
  </si>
  <si>
    <t>Pret</t>
  </si>
  <si>
    <t xml:space="preserve">Costul </t>
  </si>
  <si>
    <t>Portocale</t>
  </si>
  <si>
    <t>Transport (aprovizionare)</t>
  </si>
  <si>
    <t>Taxe vamale (pentru importuri)</t>
  </si>
  <si>
    <t>Grapefruit</t>
  </si>
  <si>
    <t>Cutie pentru transport</t>
  </si>
  <si>
    <t>Pahar</t>
  </si>
  <si>
    <t>Eticheta</t>
  </si>
  <si>
    <t>Banda adezivă</t>
  </si>
  <si>
    <t>Preț minim</t>
  </si>
  <si>
    <t>Preț mediu</t>
  </si>
  <si>
    <t>Preț maxim</t>
  </si>
  <si>
    <t xml:space="preserve">Costuri fixe </t>
  </si>
  <si>
    <t>Total Cost Produs Finit</t>
  </si>
  <si>
    <t>Pretul de en-gros (variante)</t>
  </si>
  <si>
    <t>Pretul de vanzare en-detail (variante)</t>
  </si>
  <si>
    <t>Venituri din vanzari</t>
  </si>
  <si>
    <t>COGS (costul marfurilor vandute)</t>
  </si>
  <si>
    <t xml:space="preserve">SG &amp; A </t>
  </si>
  <si>
    <t>Profit operational</t>
  </si>
  <si>
    <t>Dobanzi si amortizari</t>
  </si>
  <si>
    <t>Profit brut</t>
  </si>
  <si>
    <t>Impozit pe venit</t>
  </si>
  <si>
    <t>Profit net</t>
  </si>
  <si>
    <t>Dividende</t>
  </si>
  <si>
    <t xml:space="preserve">+ 1% </t>
  </si>
  <si>
    <t>!!! Cantitatea vândută rămâne constantă</t>
  </si>
  <si>
    <t>NOTĂ: Prețul este pe de o parte "artă"  pe de alta parte "știință". Când stabiliți prețul dvs., luați în considerare dacă veți lucra sau nu cu reprezentanții de vânzări, cu distribuitorii, cu clienții dvs. etc. Prețul cel mai scăzut se calculează prin înmulțirea costurilor cu 1,3 prețul mediu fiind calculat prin înmulțirea cu 1,5 și cel mai mare preț se calculează înmulțind cu 1,7. Odată ce ai un preț cu care te simți confortabil, rotunjeste-l în sus sau în jos până la pretul psihologic.</t>
  </si>
  <si>
    <t>Calculator de preț produs</t>
  </si>
  <si>
    <t>IMPACTUL CREȘTERII PRETULUI DE VÂNZARE CU 1%</t>
  </si>
  <si>
    <t>Măr</t>
  </si>
  <si>
    <t>Marja Brută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</si>
</sst>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0\ [$RON-418]_-;\-* #,##0.00\ [$RON-418]_-;_-* &quot;-&quot;??\ [$RON-418]_-;_-@_-"/>
    <numFmt numFmtId="166" formatCode="_ * #,##0_)\ _R_O_N_ ;_ * \(#,##0\)\ _R_O_N_ ;_ * &quot;-&quot;??_)\ _R_O_N_ ;_ @_ "/>
  </numFmts>
  <fonts count="20" x14ac:knownFonts="1">
    <font>
      <sz val="12"/>
      <color theme="1"/>
      <name val="Calibri"/>
      <family val="2"/>
      <scheme val="minor"/>
    </font>
    <font>
      <sz val="12"/>
      <color theme="1"/>
      <name val="Calibri"/>
      <family val="2"/>
      <scheme val="minor"/>
    </font>
    <font>
      <b/>
      <sz val="12"/>
      <color theme="1"/>
      <name val="Calibri"/>
      <family val="2"/>
      <scheme val="minor"/>
    </font>
    <font>
      <b/>
      <sz val="20"/>
      <color rgb="FF366092"/>
      <name val="Calibri"/>
      <family val="2"/>
      <scheme val="minor"/>
    </font>
    <font>
      <b/>
      <sz val="12"/>
      <color rgb="FF366092"/>
      <name val="Calibri"/>
      <family val="2"/>
      <scheme val="minor"/>
    </font>
    <font>
      <sz val="12"/>
      <color rgb="FF366092"/>
      <name val="Calibri"/>
      <family val="2"/>
      <scheme val="minor"/>
    </font>
    <font>
      <b/>
      <sz val="16"/>
      <color rgb="FF366092"/>
      <name val="Calibri"/>
      <family val="2"/>
      <scheme val="minor"/>
    </font>
    <font>
      <i/>
      <sz val="12"/>
      <color theme="1"/>
      <name val="Calibri"/>
      <family val="2"/>
      <scheme val="minor"/>
    </font>
    <font>
      <u/>
      <sz val="12"/>
      <color theme="10"/>
      <name val="Calibri"/>
      <family val="2"/>
      <scheme val="minor"/>
    </font>
    <font>
      <b/>
      <u/>
      <sz val="20"/>
      <color theme="4"/>
      <name val="Calibri"/>
      <family val="2"/>
      <scheme val="minor"/>
    </font>
    <font>
      <sz val="14"/>
      <color theme="1"/>
      <name val="Calibri"/>
      <family val="2"/>
      <charset val="238"/>
      <scheme val="minor"/>
    </font>
    <font>
      <b/>
      <sz val="14"/>
      <color theme="1"/>
      <name val="Calibri"/>
      <family val="2"/>
      <scheme val="minor"/>
    </font>
    <font>
      <sz val="16"/>
      <color theme="1"/>
      <name val="Calibri"/>
      <family val="2"/>
      <scheme val="minor"/>
    </font>
    <font>
      <b/>
      <sz val="16"/>
      <color rgb="FFFF0000"/>
      <name val="Calibri"/>
      <family val="2"/>
      <scheme val="minor"/>
    </font>
    <font>
      <b/>
      <sz val="16"/>
      <color theme="9" tint="-0.249977111117893"/>
      <name val="Calibri"/>
      <family val="2"/>
      <scheme val="minor"/>
    </font>
    <font>
      <b/>
      <sz val="24"/>
      <color rgb="FF00B0F0"/>
      <name val="Calibri"/>
      <family val="2"/>
      <scheme val="minor"/>
    </font>
    <font>
      <sz val="10"/>
      <color rgb="FF000000"/>
      <name val="Tahoma"/>
      <family val="2"/>
      <charset val="238"/>
    </font>
    <font>
      <b/>
      <sz val="10"/>
      <color rgb="FF000000"/>
      <name val="Tahoma"/>
      <family val="2"/>
      <charset val="238"/>
    </font>
    <font>
      <b/>
      <sz val="16"/>
      <color theme="1"/>
      <name val="Calibri"/>
      <family val="2"/>
      <scheme val="minor"/>
    </font>
    <font>
      <b/>
      <sz val="20"/>
      <color theme="1"/>
      <name val="Calibri"/>
      <family val="2"/>
      <scheme val="minor"/>
    </font>
  </fonts>
  <fills count="6">
    <fill>
      <patternFill patternType="none"/>
    </fill>
    <fill>
      <patternFill patternType="gray125"/>
    </fill>
    <fill>
      <patternFill patternType="solid">
        <fgColor rgb="FFDCE6F1"/>
        <bgColor rgb="FFDCE6F1"/>
      </patternFill>
    </fill>
    <fill>
      <patternFill patternType="solid">
        <fgColor rgb="FFFFFF00"/>
        <bgColor rgb="FFDCE6F1"/>
      </patternFill>
    </fill>
    <fill>
      <patternFill patternType="solid">
        <fgColor rgb="FFFFFF00"/>
        <bgColor indexed="64"/>
      </patternFill>
    </fill>
    <fill>
      <patternFill patternType="solid">
        <fgColor theme="6" tint="0.39997558519241921"/>
        <bgColor indexed="64"/>
      </patternFill>
    </fill>
  </fills>
  <borders count="20">
    <border>
      <left/>
      <right/>
      <top/>
      <bottom/>
      <diagonal/>
    </border>
    <border>
      <left/>
      <right/>
      <top/>
      <bottom style="thin">
        <color rgb="FF4F81BD"/>
      </bottom>
      <diagonal/>
    </border>
    <border>
      <left style="thin">
        <color rgb="FF4F81BD"/>
      </left>
      <right/>
      <top style="thin">
        <color rgb="FF4F81BD"/>
      </top>
      <bottom/>
      <diagonal/>
    </border>
    <border>
      <left/>
      <right/>
      <top style="thin">
        <color rgb="FF4F81BD"/>
      </top>
      <bottom/>
      <diagonal/>
    </border>
    <border>
      <left/>
      <right style="thin">
        <color rgb="FF4F81BD"/>
      </right>
      <top style="thin">
        <color rgb="FF4F81BD"/>
      </top>
      <bottom/>
      <diagonal/>
    </border>
    <border>
      <left style="thin">
        <color rgb="FF4F81BD"/>
      </left>
      <right/>
      <top/>
      <bottom/>
      <diagonal/>
    </border>
    <border>
      <left/>
      <right style="thin">
        <color rgb="FF4F81BD"/>
      </right>
      <top/>
      <bottom/>
      <diagonal/>
    </border>
    <border>
      <left style="thin">
        <color rgb="FF4F81BD"/>
      </left>
      <right/>
      <top/>
      <bottom style="thin">
        <color rgb="FF4F81BD"/>
      </bottom>
      <diagonal/>
    </border>
    <border>
      <left/>
      <right style="thin">
        <color rgb="FF4F81BD"/>
      </right>
      <top/>
      <bottom style="thin">
        <color rgb="FF4F81BD"/>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164" fontId="1" fillId="0" borderId="0" applyFont="0" applyFill="0" applyBorder="0" applyAlignment="0" applyProtection="0"/>
    <xf numFmtId="0" fontId="8" fillId="0" borderId="0" applyNumberFormat="0" applyFill="0" applyBorder="0" applyAlignment="0" applyProtection="0"/>
    <xf numFmtId="9" fontId="1" fillId="0" borderId="0" applyFont="0" applyFill="0" applyBorder="0" applyAlignment="0" applyProtection="0"/>
  </cellStyleXfs>
  <cellXfs count="58">
    <xf numFmtId="0" fontId="0" fillId="0" borderId="0" xfId="0"/>
    <xf numFmtId="0" fontId="2" fillId="0" borderId="0" xfId="0" applyFont="1"/>
    <xf numFmtId="0" fontId="3" fillId="2" borderId="0" xfId="0" applyFont="1" applyFill="1"/>
    <xf numFmtId="0" fontId="4" fillId="0" borderId="0" xfId="0" applyFont="1"/>
    <xf numFmtId="0" fontId="5" fillId="0" borderId="0" xfId="0" applyFont="1"/>
    <xf numFmtId="0" fontId="5" fillId="2" borderId="0" xfId="0" applyFont="1" applyFill="1"/>
    <xf numFmtId="0" fontId="6" fillId="0" borderId="0" xfId="0" applyFont="1"/>
    <xf numFmtId="0" fontId="6" fillId="0" borderId="1" xfId="0" applyFont="1" applyBorder="1"/>
    <xf numFmtId="0" fontId="6" fillId="2" borderId="2" xfId="0" applyFont="1" applyFill="1" applyBorder="1"/>
    <xf numFmtId="0" fontId="6" fillId="2" borderId="3" xfId="0" applyFont="1" applyFill="1" applyBorder="1"/>
    <xf numFmtId="0" fontId="6" fillId="2" borderId="3" xfId="0" applyFont="1" applyFill="1" applyBorder="1" applyAlignment="1">
      <alignment wrapText="1"/>
    </xf>
    <xf numFmtId="0" fontId="6" fillId="2" borderId="4" xfId="0" applyFont="1" applyFill="1" applyBorder="1" applyAlignment="1">
      <alignment wrapText="1"/>
    </xf>
    <xf numFmtId="0" fontId="6" fillId="0" borderId="5" xfId="0" applyFont="1" applyBorder="1"/>
    <xf numFmtId="0" fontId="6" fillId="2" borderId="5" xfId="0" applyFont="1" applyFill="1" applyBorder="1"/>
    <xf numFmtId="0" fontId="6" fillId="2" borderId="0" xfId="0" applyFont="1" applyFill="1"/>
    <xf numFmtId="0" fontId="6" fillId="0" borderId="7" xfId="0" applyFont="1" applyBorder="1"/>
    <xf numFmtId="165" fontId="5" fillId="0" borderId="0" xfId="0" applyNumberFormat="1" applyFont="1"/>
    <xf numFmtId="165" fontId="5" fillId="2" borderId="0" xfId="0" applyNumberFormat="1" applyFont="1" applyFill="1"/>
    <xf numFmtId="165" fontId="6" fillId="0" borderId="0" xfId="0" applyNumberFormat="1" applyFont="1"/>
    <xf numFmtId="165" fontId="6" fillId="0" borderId="6" xfId="0" applyNumberFormat="1" applyFont="1" applyBorder="1"/>
    <xf numFmtId="165" fontId="6" fillId="2" borderId="0" xfId="0" applyNumberFormat="1" applyFont="1" applyFill="1"/>
    <xf numFmtId="165" fontId="6" fillId="2" borderId="6" xfId="0" applyNumberFormat="1" applyFont="1" applyFill="1" applyBorder="1"/>
    <xf numFmtId="165" fontId="6" fillId="0" borderId="1" xfId="0" applyNumberFormat="1" applyFont="1" applyBorder="1"/>
    <xf numFmtId="165" fontId="6" fillId="0" borderId="8" xfId="0" applyNumberFormat="1" applyFont="1" applyBorder="1"/>
    <xf numFmtId="0" fontId="6" fillId="2" borderId="0" xfId="0" applyFont="1" applyFill="1" applyAlignment="1">
      <alignment horizontal="center"/>
    </xf>
    <xf numFmtId="0" fontId="5" fillId="3" borderId="9" xfId="0" applyFont="1" applyFill="1" applyBorder="1"/>
    <xf numFmtId="165" fontId="5" fillId="3" borderId="9" xfId="0" applyNumberFormat="1" applyFont="1" applyFill="1" applyBorder="1"/>
    <xf numFmtId="0" fontId="4" fillId="3" borderId="9" xfId="0" applyFont="1" applyFill="1" applyBorder="1"/>
    <xf numFmtId="166" fontId="10" fillId="0" borderId="11" xfId="1" applyNumberFormat="1" applyFont="1" applyBorder="1"/>
    <xf numFmtId="0" fontId="0" fillId="0" borderId="11" xfId="0" applyBorder="1"/>
    <xf numFmtId="9" fontId="11" fillId="0" borderId="12" xfId="0" applyNumberFormat="1" applyFont="1" applyBorder="1" applyAlignment="1">
      <alignment horizontal="center"/>
    </xf>
    <xf numFmtId="166" fontId="10" fillId="0" borderId="0" xfId="1" applyNumberFormat="1" applyFont="1" applyBorder="1"/>
    <xf numFmtId="0" fontId="11" fillId="0" borderId="14" xfId="0" applyFont="1" applyBorder="1" applyAlignment="1">
      <alignment horizontal="center"/>
    </xf>
    <xf numFmtId="0" fontId="11" fillId="0" borderId="14" xfId="0" applyFont="1" applyBorder="1"/>
    <xf numFmtId="9" fontId="11" fillId="0" borderId="14" xfId="3" applyFont="1" applyBorder="1" applyAlignment="1">
      <alignment horizontal="center"/>
    </xf>
    <xf numFmtId="166" fontId="10" fillId="0" borderId="18" xfId="1" applyNumberFormat="1" applyFont="1" applyBorder="1"/>
    <xf numFmtId="0" fontId="0" fillId="0" borderId="18" xfId="0" applyBorder="1"/>
    <xf numFmtId="9" fontId="11" fillId="0" borderId="19" xfId="0" applyNumberFormat="1" applyFont="1" applyBorder="1"/>
    <xf numFmtId="0" fontId="12" fillId="0" borderId="10" xfId="0" applyFont="1" applyBorder="1"/>
    <xf numFmtId="0" fontId="12" fillId="0" borderId="13" xfId="0" applyFont="1" applyBorder="1"/>
    <xf numFmtId="0" fontId="13" fillId="0" borderId="13" xfId="0" applyFont="1" applyBorder="1"/>
    <xf numFmtId="0" fontId="14" fillId="0" borderId="17" xfId="0" applyFont="1" applyBorder="1"/>
    <xf numFmtId="49" fontId="2" fillId="0" borderId="0" xfId="0" applyNumberFormat="1" applyFont="1" applyAlignment="1">
      <alignment horizontal="center"/>
    </xf>
    <xf numFmtId="0" fontId="15" fillId="2" borderId="0" xfId="0" applyFont="1" applyFill="1"/>
    <xf numFmtId="0" fontId="18" fillId="0" borderId="13" xfId="0" applyFont="1" applyBorder="1"/>
    <xf numFmtId="0" fontId="18" fillId="4" borderId="15" xfId="0" applyFont="1" applyFill="1" applyBorder="1"/>
    <xf numFmtId="166" fontId="11" fillId="4" borderId="9" xfId="1" applyNumberFormat="1" applyFont="1" applyFill="1" applyBorder="1"/>
    <xf numFmtId="0" fontId="2" fillId="4" borderId="9" xfId="0" applyFont="1" applyFill="1" applyBorder="1"/>
    <xf numFmtId="9" fontId="11" fillId="4" borderId="16" xfId="3" applyFont="1" applyFill="1" applyBorder="1" applyAlignment="1">
      <alignment horizontal="center"/>
    </xf>
    <xf numFmtId="0" fontId="18" fillId="5" borderId="15" xfId="0" applyFont="1" applyFill="1" applyBorder="1"/>
    <xf numFmtId="166" fontId="11" fillId="5" borderId="9" xfId="1" applyNumberFormat="1" applyFont="1" applyFill="1" applyBorder="1"/>
    <xf numFmtId="0" fontId="2" fillId="5" borderId="9" xfId="0" applyFont="1" applyFill="1" applyBorder="1"/>
    <xf numFmtId="9" fontId="11" fillId="5" borderId="16" xfId="3" applyFont="1" applyFill="1" applyBorder="1" applyAlignment="1">
      <alignment horizontal="center"/>
    </xf>
    <xf numFmtId="0" fontId="11" fillId="0" borderId="0" xfId="0" applyFont="1"/>
    <xf numFmtId="0" fontId="9" fillId="2" borderId="0" xfId="2" applyFont="1" applyFill="1" applyAlignment="1"/>
    <xf numFmtId="0" fontId="9" fillId="0" borderId="0" xfId="2" applyFont="1" applyAlignment="1"/>
    <xf numFmtId="0" fontId="7" fillId="0" borderId="0" xfId="0" applyFont="1" applyAlignment="1">
      <alignment vertical="top" wrapText="1"/>
    </xf>
    <xf numFmtId="0" fontId="19" fillId="4" borderId="0" xfId="0" applyFont="1" applyFill="1" applyAlignment="1">
      <alignment horizontal="center"/>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launchgrowjoy.com/" TargetMode="External"/><Relationship Id="rId7" Type="http://schemas.openxmlformats.org/officeDocument/2006/relationships/comments" Target="../comments1.xml"/><Relationship Id="rId2" Type="http://schemas.openxmlformats.org/officeDocument/2006/relationships/hyperlink" Target="http://www.launchgrowjoy.com/" TargetMode="External"/><Relationship Id="rId1" Type="http://schemas.openxmlformats.org/officeDocument/2006/relationships/hyperlink" Target="http://www.launchgrowjoy.com/" TargetMode="External"/><Relationship Id="rId6" Type="http://schemas.openxmlformats.org/officeDocument/2006/relationships/vmlDrawing" Target="../drawings/vmlDrawing1.vml"/><Relationship Id="rId5" Type="http://schemas.openxmlformats.org/officeDocument/2006/relationships/hyperlink" Target="http://www.launchgrowjoy.com/" TargetMode="External"/><Relationship Id="rId4" Type="http://schemas.openxmlformats.org/officeDocument/2006/relationships/hyperlink" Target="http://www.launchgrowjoy.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4"/>
  <sheetViews>
    <sheetView tabSelected="1" zoomScale="150" zoomScaleNormal="251" workbookViewId="0">
      <selection activeCell="F21" sqref="F21"/>
    </sheetView>
  </sheetViews>
  <sheetFormatPr baseColWidth="10" defaultRowHeight="16" x14ac:dyDescent="0.2"/>
  <cols>
    <col min="1" max="1" width="37.5" customWidth="1"/>
    <col min="2" max="3" width="11.1640625" customWidth="1"/>
    <col min="4" max="4" width="17" customWidth="1"/>
    <col min="5" max="6" width="14.6640625" bestFit="1" customWidth="1"/>
  </cols>
  <sheetData>
    <row r="1" spans="1:5" x14ac:dyDescent="0.2">
      <c r="A1" s="54" t="s">
        <v>0</v>
      </c>
      <c r="B1" s="55"/>
      <c r="C1" s="55"/>
      <c r="D1" s="55"/>
      <c r="E1" s="1"/>
    </row>
    <row r="2" spans="1:5" x14ac:dyDescent="0.2">
      <c r="A2" s="55"/>
      <c r="B2" s="55"/>
      <c r="C2" s="55"/>
      <c r="D2" s="55"/>
      <c r="E2" s="1"/>
    </row>
    <row r="3" spans="1:5" ht="31" x14ac:dyDescent="0.35">
      <c r="A3" s="43" t="s">
        <v>34</v>
      </c>
      <c r="B3" s="2"/>
      <c r="C3" s="2"/>
      <c r="D3" s="2"/>
      <c r="E3" s="1"/>
    </row>
    <row r="4" spans="1:5" x14ac:dyDescent="0.2">
      <c r="A4" s="3"/>
      <c r="B4" s="3"/>
      <c r="C4" s="3"/>
      <c r="D4" s="3"/>
      <c r="E4" s="1"/>
    </row>
    <row r="5" spans="1:5" ht="21" x14ac:dyDescent="0.25">
      <c r="A5" s="24" t="s">
        <v>1</v>
      </c>
      <c r="B5" s="24" t="s">
        <v>4</v>
      </c>
      <c r="C5" s="24" t="s">
        <v>5</v>
      </c>
      <c r="D5" s="24" t="s">
        <v>6</v>
      </c>
      <c r="E5" s="1"/>
    </row>
    <row r="6" spans="1:5" x14ac:dyDescent="0.2">
      <c r="A6" s="4" t="s">
        <v>2</v>
      </c>
      <c r="B6" s="4">
        <v>0.1</v>
      </c>
      <c r="C6" s="4">
        <v>10</v>
      </c>
      <c r="D6" s="16">
        <f>B6*C6</f>
        <v>1</v>
      </c>
    </row>
    <row r="7" spans="1:5" x14ac:dyDescent="0.2">
      <c r="A7" s="5"/>
      <c r="B7" s="5"/>
      <c r="C7" s="5"/>
      <c r="D7" s="17"/>
    </row>
    <row r="8" spans="1:5" x14ac:dyDescent="0.2">
      <c r="A8" s="4" t="s">
        <v>7</v>
      </c>
      <c r="B8" s="4">
        <v>0.2</v>
      </c>
      <c r="C8" s="4">
        <v>4.9000000000000004</v>
      </c>
      <c r="D8" s="16">
        <f>B8*C8</f>
        <v>0.98000000000000009</v>
      </c>
    </row>
    <row r="9" spans="1:5" x14ac:dyDescent="0.2">
      <c r="A9" s="5"/>
      <c r="B9" s="5"/>
      <c r="C9" s="5"/>
      <c r="D9" s="17"/>
    </row>
    <row r="10" spans="1:5" x14ac:dyDescent="0.2">
      <c r="A10" s="4" t="s">
        <v>10</v>
      </c>
      <c r="B10" s="4">
        <v>0.2</v>
      </c>
      <c r="C10" s="4">
        <v>6.9</v>
      </c>
      <c r="D10" s="16">
        <f>B10*C10</f>
        <v>1.3800000000000001</v>
      </c>
    </row>
    <row r="11" spans="1:5" x14ac:dyDescent="0.2">
      <c r="A11" s="5"/>
      <c r="B11" s="5"/>
      <c r="C11" s="5"/>
      <c r="D11" s="17"/>
    </row>
    <row r="12" spans="1:5" x14ac:dyDescent="0.2">
      <c r="A12" s="4" t="s">
        <v>36</v>
      </c>
      <c r="B12" s="4">
        <v>0.2</v>
      </c>
      <c r="C12" s="4">
        <v>4.5</v>
      </c>
      <c r="D12" s="16">
        <f>B12*C12</f>
        <v>0.9</v>
      </c>
    </row>
    <row r="13" spans="1:5" x14ac:dyDescent="0.2">
      <c r="A13" s="5"/>
      <c r="B13" s="5"/>
      <c r="C13" s="5"/>
      <c r="D13" s="17"/>
    </row>
    <row r="14" spans="1:5" x14ac:dyDescent="0.2">
      <c r="A14" s="4"/>
      <c r="B14" s="4"/>
      <c r="C14" s="4"/>
      <c r="D14" s="16"/>
    </row>
    <row r="15" spans="1:5" x14ac:dyDescent="0.2">
      <c r="A15" s="5"/>
      <c r="B15" s="5"/>
      <c r="C15" s="5"/>
      <c r="D15" s="17"/>
    </row>
    <row r="16" spans="1:5" x14ac:dyDescent="0.2">
      <c r="A16" s="4" t="s">
        <v>8</v>
      </c>
      <c r="B16" s="4"/>
      <c r="C16" s="4"/>
      <c r="D16" s="16"/>
    </row>
    <row r="17" spans="1:6" x14ac:dyDescent="0.2">
      <c r="A17" s="5" t="s">
        <v>9</v>
      </c>
      <c r="B17" s="5"/>
      <c r="C17" s="5"/>
      <c r="D17" s="17"/>
    </row>
    <row r="18" spans="1:6" x14ac:dyDescent="0.2">
      <c r="A18" s="4" t="s">
        <v>13</v>
      </c>
      <c r="B18" s="4"/>
      <c r="C18" s="4"/>
      <c r="D18" s="16"/>
    </row>
    <row r="19" spans="1:6" x14ac:dyDescent="0.2">
      <c r="A19" s="5" t="s">
        <v>12</v>
      </c>
      <c r="B19" s="5"/>
      <c r="C19" s="5"/>
      <c r="D19" s="17"/>
    </row>
    <row r="20" spans="1:6" x14ac:dyDescent="0.2">
      <c r="A20" s="4" t="s">
        <v>3</v>
      </c>
      <c r="B20" s="4"/>
      <c r="C20" s="4"/>
      <c r="D20" s="16">
        <v>0.85</v>
      </c>
    </row>
    <row r="21" spans="1:6" x14ac:dyDescent="0.2">
      <c r="A21" s="5" t="s">
        <v>11</v>
      </c>
      <c r="B21" s="5"/>
      <c r="C21" s="5"/>
      <c r="D21" s="17"/>
    </row>
    <row r="22" spans="1:6" x14ac:dyDescent="0.2">
      <c r="A22" s="4" t="s">
        <v>14</v>
      </c>
      <c r="B22" s="4"/>
      <c r="C22" s="4"/>
      <c r="D22" s="16">
        <v>0.18</v>
      </c>
    </row>
    <row r="23" spans="1:6" ht="17" thickBot="1" x14ac:dyDescent="0.25">
      <c r="A23" s="27" t="s">
        <v>18</v>
      </c>
      <c r="B23" s="25">
        <v>1000</v>
      </c>
      <c r="C23" s="25">
        <v>8500</v>
      </c>
      <c r="D23" s="26">
        <f>C23/B23</f>
        <v>8.5</v>
      </c>
    </row>
    <row r="24" spans="1:6" ht="21" x14ac:dyDescent="0.25">
      <c r="A24" s="6" t="s">
        <v>19</v>
      </c>
      <c r="B24" s="6"/>
      <c r="C24" s="6"/>
      <c r="D24" s="18">
        <f>SUM(D6:D23)</f>
        <v>13.79</v>
      </c>
      <c r="E24" s="1"/>
    </row>
    <row r="25" spans="1:6" ht="21" x14ac:dyDescent="0.25">
      <c r="A25" s="6"/>
      <c r="B25" s="6"/>
      <c r="C25" s="6"/>
      <c r="D25" s="6"/>
      <c r="E25" s="1"/>
    </row>
    <row r="26" spans="1:6" ht="22" x14ac:dyDescent="0.25">
      <c r="A26" s="8"/>
      <c r="B26" s="9"/>
      <c r="C26" s="9"/>
      <c r="D26" s="10" t="s">
        <v>15</v>
      </c>
      <c r="E26" s="10" t="s">
        <v>16</v>
      </c>
      <c r="F26" s="11" t="s">
        <v>17</v>
      </c>
    </row>
    <row r="27" spans="1:6" ht="21" x14ac:dyDescent="0.25">
      <c r="A27" s="12" t="s">
        <v>20</v>
      </c>
      <c r="B27" s="6"/>
      <c r="C27" s="6"/>
      <c r="D27" s="18">
        <f>D24*1.3</f>
        <v>17.927</v>
      </c>
      <c r="E27" s="18">
        <f>D24*1.5</f>
        <v>20.684999999999999</v>
      </c>
      <c r="F27" s="19">
        <f>D24*1.7</f>
        <v>23.442999999999998</v>
      </c>
    </row>
    <row r="28" spans="1:6" ht="21" x14ac:dyDescent="0.25">
      <c r="A28" s="13"/>
      <c r="B28" s="14"/>
      <c r="C28" s="14"/>
      <c r="D28" s="20"/>
      <c r="E28" s="20"/>
      <c r="F28" s="21"/>
    </row>
    <row r="29" spans="1:6" ht="21" x14ac:dyDescent="0.25">
      <c r="A29" s="15" t="s">
        <v>21</v>
      </c>
      <c r="B29" s="7"/>
      <c r="C29" s="7"/>
      <c r="D29" s="22">
        <f>D27*1.3</f>
        <v>23.305099999999999</v>
      </c>
      <c r="E29" s="22">
        <f>D27*1.5</f>
        <v>26.890499999999999</v>
      </c>
      <c r="F29" s="23">
        <f>D27*1.7</f>
        <v>30.475899999999999</v>
      </c>
    </row>
    <row r="30" spans="1:6" x14ac:dyDescent="0.2">
      <c r="A30" s="1"/>
      <c r="B30" s="1"/>
      <c r="C30" s="1"/>
      <c r="D30" s="1"/>
    </row>
    <row r="31" spans="1:6" x14ac:dyDescent="0.2">
      <c r="A31" s="56" t="s">
        <v>33</v>
      </c>
      <c r="B31" s="56"/>
      <c r="C31" s="56"/>
      <c r="D31" s="56"/>
      <c r="E31" s="56"/>
      <c r="F31" s="56"/>
    </row>
    <row r="32" spans="1:6" x14ac:dyDescent="0.2">
      <c r="A32" s="56"/>
      <c r="B32" s="56"/>
      <c r="C32" s="56"/>
      <c r="D32" s="56"/>
      <c r="E32" s="56"/>
      <c r="F32" s="56"/>
    </row>
    <row r="33" spans="1:6" x14ac:dyDescent="0.2">
      <c r="A33" s="56"/>
      <c r="B33" s="56"/>
      <c r="C33" s="56"/>
      <c r="D33" s="56"/>
      <c r="E33" s="56"/>
      <c r="F33" s="56"/>
    </row>
    <row r="34" spans="1:6" ht="33" customHeight="1" x14ac:dyDescent="0.2">
      <c r="A34" s="56"/>
      <c r="B34" s="56"/>
      <c r="C34" s="56"/>
      <c r="D34" s="56"/>
      <c r="E34" s="56"/>
      <c r="F34" s="56"/>
    </row>
  </sheetData>
  <mergeCells count="2">
    <mergeCell ref="A1:D2"/>
    <mergeCell ref="A31:F34"/>
  </mergeCells>
  <hyperlinks>
    <hyperlink ref="A1" r:id="rId1" display="www.LaunchGrowJoy.com" xr:uid="{00000000-0004-0000-0000-000000000000}"/>
    <hyperlink ref="B1" r:id="rId2" display="http://www.launchgrowjoy.com/" xr:uid="{00000000-0004-0000-0000-000001000000}"/>
    <hyperlink ref="D1" r:id="rId3" display="http://www.launchgrowjoy.com/" xr:uid="{00000000-0004-0000-0000-000002000000}"/>
    <hyperlink ref="A2" r:id="rId4" display="http://www.launchgrowjoy.com/" xr:uid="{00000000-0004-0000-0000-000003000000}"/>
    <hyperlink ref="B2" r:id="rId5" display="http://www.launchgrowjoy.com/" xr:uid="{00000000-0004-0000-0000-000004000000}"/>
  </hyperlinks>
  <pageMargins left="0.75" right="0.75" top="1" bottom="1" header="0.5" footer="0.5"/>
  <pageSetup orientation="portrait" horizontalDpi="4294967292" verticalDpi="4294967292"/>
  <headerFooter alignWithMargins="0"/>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22"/>
  <sheetViews>
    <sheetView workbookViewId="0">
      <selection activeCell="K14" sqref="K14"/>
    </sheetView>
  </sheetViews>
  <sheetFormatPr baseColWidth="10" defaultRowHeight="16" x14ac:dyDescent="0.2"/>
  <cols>
    <col min="2" max="2" width="37.5" customWidth="1"/>
    <col min="3" max="3" width="23.6640625" customWidth="1"/>
    <col min="4" max="4" width="2.1640625" customWidth="1"/>
    <col min="5" max="5" width="15.83203125" customWidth="1"/>
  </cols>
  <sheetData>
    <row r="2" spans="2:9" ht="26" x14ac:dyDescent="0.3">
      <c r="B2" s="57" t="s">
        <v>35</v>
      </c>
      <c r="C2" s="57"/>
      <c r="D2" s="57"/>
      <c r="E2" s="57"/>
      <c r="F2" s="57"/>
      <c r="G2" s="57"/>
    </row>
    <row r="3" spans="2:9" ht="17" thickBot="1" x14ac:dyDescent="0.25">
      <c r="E3" s="42" t="s">
        <v>31</v>
      </c>
    </row>
    <row r="4" spans="2:9" ht="21" x14ac:dyDescent="0.25">
      <c r="B4" s="38" t="s">
        <v>22</v>
      </c>
      <c r="C4" s="28">
        <v>350000</v>
      </c>
      <c r="D4" s="28"/>
      <c r="E4" s="28">
        <f>C4*1.01</f>
        <v>353500</v>
      </c>
      <c r="F4" s="29"/>
      <c r="G4" s="30">
        <v>0.01</v>
      </c>
      <c r="I4" s="53" t="s">
        <v>32</v>
      </c>
    </row>
    <row r="5" spans="2:9" ht="21" x14ac:dyDescent="0.25">
      <c r="B5" s="39"/>
      <c r="C5" s="31"/>
      <c r="D5" s="31"/>
      <c r="E5" s="31"/>
      <c r="G5" s="32"/>
    </row>
    <row r="6" spans="2:9" ht="21" x14ac:dyDescent="0.25">
      <c r="B6" s="40" t="s">
        <v>23</v>
      </c>
      <c r="C6" s="31">
        <v>90000</v>
      </c>
      <c r="D6" s="31"/>
      <c r="E6" s="31">
        <v>90000</v>
      </c>
      <c r="G6" s="32"/>
    </row>
    <row r="7" spans="2:9" ht="21" x14ac:dyDescent="0.25">
      <c r="B7" s="39"/>
      <c r="C7" s="31"/>
      <c r="D7" s="31"/>
      <c r="E7" s="31"/>
      <c r="G7" s="32"/>
    </row>
    <row r="8" spans="2:9" ht="21" x14ac:dyDescent="0.25">
      <c r="B8" s="44" t="s">
        <v>37</v>
      </c>
      <c r="C8" s="31">
        <f>C4-C6</f>
        <v>260000</v>
      </c>
      <c r="D8" s="31"/>
      <c r="E8" s="31">
        <f>E4-E6</f>
        <v>263500</v>
      </c>
      <c r="G8" s="32"/>
    </row>
    <row r="9" spans="2:9" ht="21" x14ac:dyDescent="0.25">
      <c r="B9" s="39"/>
      <c r="C9" s="31"/>
      <c r="D9" s="31"/>
      <c r="E9" s="31"/>
      <c r="G9" s="32"/>
    </row>
    <row r="10" spans="2:9" ht="21" x14ac:dyDescent="0.25">
      <c r="B10" s="40" t="s">
        <v>24</v>
      </c>
      <c r="C10" s="31">
        <v>18000</v>
      </c>
      <c r="D10" s="31"/>
      <c r="E10" s="31">
        <v>18000</v>
      </c>
      <c r="G10" s="32"/>
    </row>
    <row r="11" spans="2:9" ht="21" x14ac:dyDescent="0.25">
      <c r="B11" s="39"/>
      <c r="C11" s="31"/>
      <c r="D11" s="31"/>
      <c r="E11" s="31"/>
      <c r="G11" s="32"/>
    </row>
    <row r="12" spans="2:9" ht="22" thickBot="1" x14ac:dyDescent="0.3">
      <c r="B12" s="49" t="s">
        <v>25</v>
      </c>
      <c r="C12" s="50">
        <f>C8-C10</f>
        <v>242000</v>
      </c>
      <c r="D12" s="50"/>
      <c r="E12" s="50">
        <f>E8-E10</f>
        <v>245500</v>
      </c>
      <c r="F12" s="51"/>
      <c r="G12" s="52">
        <f>(E12-C12)/C12</f>
        <v>1.4462809917355372E-2</v>
      </c>
    </row>
    <row r="13" spans="2:9" ht="21" x14ac:dyDescent="0.25">
      <c r="B13" s="39"/>
      <c r="C13" s="31"/>
      <c r="D13" s="31"/>
      <c r="E13" s="31"/>
      <c r="G13" s="32"/>
    </row>
    <row r="14" spans="2:9" ht="21" x14ac:dyDescent="0.25">
      <c r="B14" s="40" t="s">
        <v>26</v>
      </c>
      <c r="C14" s="31">
        <v>2000</v>
      </c>
      <c r="D14" s="31"/>
      <c r="E14" s="31">
        <v>2000</v>
      </c>
      <c r="G14" s="32"/>
    </row>
    <row r="15" spans="2:9" ht="21" x14ac:dyDescent="0.25">
      <c r="B15" s="39"/>
      <c r="C15" s="31"/>
      <c r="D15" s="31"/>
      <c r="E15" s="31"/>
      <c r="G15" s="32"/>
    </row>
    <row r="16" spans="2:9" ht="22" thickBot="1" x14ac:dyDescent="0.3">
      <c r="B16" s="45" t="s">
        <v>27</v>
      </c>
      <c r="C16" s="46">
        <f>C12-C14</f>
        <v>240000</v>
      </c>
      <c r="D16" s="46"/>
      <c r="E16" s="46">
        <f>E12-E14</f>
        <v>243500</v>
      </c>
      <c r="F16" s="47"/>
      <c r="G16" s="48">
        <f>(E16-C16)/C16</f>
        <v>1.4583333333333334E-2</v>
      </c>
    </row>
    <row r="17" spans="2:7" ht="21" x14ac:dyDescent="0.25">
      <c r="B17" s="39"/>
      <c r="C17" s="31"/>
      <c r="D17" s="31"/>
      <c r="E17" s="31"/>
      <c r="G17" s="32"/>
    </row>
    <row r="18" spans="2:7" ht="21" x14ac:dyDescent="0.25">
      <c r="B18" s="40" t="s">
        <v>28</v>
      </c>
      <c r="C18" s="31">
        <f>C4*1%</f>
        <v>3500</v>
      </c>
      <c r="D18" s="31"/>
      <c r="E18" s="31">
        <f>E4*1%</f>
        <v>3535</v>
      </c>
      <c r="G18" s="32"/>
    </row>
    <row r="19" spans="2:7" ht="21" x14ac:dyDescent="0.25">
      <c r="B19" s="39"/>
      <c r="C19" s="31"/>
      <c r="D19" s="31"/>
      <c r="E19" s="31"/>
      <c r="G19" s="33"/>
    </row>
    <row r="20" spans="2:7" ht="21" x14ac:dyDescent="0.25">
      <c r="B20" s="39" t="s">
        <v>29</v>
      </c>
      <c r="C20" s="31">
        <f>C16-C18</f>
        <v>236500</v>
      </c>
      <c r="D20" s="31"/>
      <c r="E20" s="31">
        <f>E16-E18</f>
        <v>239965</v>
      </c>
      <c r="G20" s="34">
        <f>(E20-C20)/C20</f>
        <v>1.4651162790697675E-2</v>
      </c>
    </row>
    <row r="21" spans="2:7" ht="21" x14ac:dyDescent="0.25">
      <c r="B21" s="39"/>
      <c r="C21" s="31"/>
      <c r="D21" s="31"/>
      <c r="E21" s="31"/>
      <c r="G21" s="33"/>
    </row>
    <row r="22" spans="2:7" ht="22" thickBot="1" x14ac:dyDescent="0.3">
      <c r="B22" s="41" t="s">
        <v>30</v>
      </c>
      <c r="C22" s="35">
        <f>C20*0.6</f>
        <v>141900</v>
      </c>
      <c r="D22" s="35"/>
      <c r="E22" s="35">
        <f>E20*0.6</f>
        <v>143979</v>
      </c>
      <c r="F22" s="36"/>
      <c r="G22" s="37"/>
    </row>
  </sheetData>
  <mergeCells count="1">
    <mergeCell ref="B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Pret</vt:lpstr>
      <vt:lpstr>+ 1%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Eusebiu</dc:creator>
  <cp:keywords/>
  <dc:description/>
  <cp:lastModifiedBy>Eusebiu Burcas</cp:lastModifiedBy>
  <dcterms:created xsi:type="dcterms:W3CDTF">2012-02-01T17:10:34Z</dcterms:created>
  <dcterms:modified xsi:type="dcterms:W3CDTF">2025-10-29T20:43:09Z</dcterms:modified>
  <cp:category/>
</cp:coreProperties>
</file>